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025" windowHeight="4395" activeTab="0"/>
  </bookViews>
  <sheets>
    <sheet name="入力画面" sheetId="1" r:id="rId1"/>
    <sheet name="リスト" sheetId="2" state="hidden" r:id="rId2"/>
  </sheets>
  <externalReferences>
    <externalReference r:id="rId5"/>
  </externalReferences>
  <definedNames>
    <definedName name="_xlnm.Print_Area" localSheetId="0">'入力画面'!$A:$R</definedName>
    <definedName name="回数">'リスト'!$A$2:$A$26</definedName>
    <definedName name="実金３．７">'[1]実金'!#REF!</definedName>
  </definedNames>
  <calcPr fullCalcOnLoad="1"/>
</workbook>
</file>

<file path=xl/sharedStrings.xml><?xml version="1.0" encoding="utf-8"?>
<sst xmlns="http://schemas.openxmlformats.org/spreadsheetml/2006/main" count="59" uniqueCount="31">
  <si>
    <t>円</t>
  </si>
  <si>
    <t>頭金</t>
  </si>
  <si>
    <t>クレジット元金</t>
  </si>
  <si>
    <t>回</t>
  </si>
  <si>
    <t>ボーナス加算額</t>
  </si>
  <si>
    <t>ボーナス加算回数</t>
  </si>
  <si>
    <t>アドオン率</t>
  </si>
  <si>
    <t>分割払手数料</t>
  </si>
  <si>
    <t>支払総額</t>
  </si>
  <si>
    <t>ボーナス加算額合計</t>
  </si>
  <si>
    <t>ボーナス加算差引</t>
  </si>
  <si>
    <t>１回目支払額</t>
  </si>
  <si>
    <t>２回目以降支払額</t>
  </si>
  <si>
    <t>％</t>
  </si>
  <si>
    <t>×</t>
  </si>
  <si>
    <t>※ボーナス加算額合計はクレジット元金の50%以内</t>
  </si>
  <si>
    <t>％</t>
  </si>
  <si>
    <t>×</t>
  </si>
  <si>
    <t>住　　　所</t>
  </si>
  <si>
    <t>電話番号</t>
  </si>
  <si>
    <t>回数</t>
  </si>
  <si>
    <t>販売店/担当者</t>
  </si>
  <si>
    <r>
      <t>現金販売価格</t>
    </r>
    <r>
      <rPr>
        <sz val="8"/>
        <rFont val="HGPｺﾞｼｯｸE"/>
        <family val="3"/>
      </rPr>
      <t>（税込）</t>
    </r>
  </si>
  <si>
    <r>
      <t>分割払手数料率</t>
    </r>
    <r>
      <rPr>
        <sz val="8"/>
        <rFont val="HGPｺﾞｼｯｸE"/>
        <family val="3"/>
      </rPr>
      <t>（実質年率）</t>
    </r>
  </si>
  <si>
    <r>
      <t>支払回数</t>
    </r>
    <r>
      <rPr>
        <sz val="8"/>
        <rFont val="HGPｺﾞｼｯｸE"/>
        <family val="3"/>
      </rPr>
      <t>（支払期間）</t>
    </r>
  </si>
  <si>
    <r>
      <t>回</t>
    </r>
    <r>
      <rPr>
        <sz val="8"/>
        <rFont val="HGPｺﾞｼｯｸE"/>
        <family val="3"/>
      </rPr>
      <t>（カ月）</t>
    </r>
  </si>
  <si>
    <t>様</t>
  </si>
  <si>
    <t>,000</t>
  </si>
  <si>
    <t>岐阜県多治見市喜多町5丁目34番地</t>
  </si>
  <si>
    <t>（0572）22-8830</t>
  </si>
  <si>
    <t>有限会社　鈴木瓦店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</si>
</sst>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"/>
    <numFmt numFmtId="180" formatCode="0.000"/>
    <numFmt numFmtId="181" formatCode="0.000000_ "/>
    <numFmt numFmtId="182" formatCode="&quot;\&quot;#,##0;\-&quot;\&quot;#,##0"/>
    <numFmt numFmtId="183" formatCode="&quot;\&quot;#,##0;[Red]\-&quot;\&quot;#,##0"/>
    <numFmt numFmtId="184" formatCode="&quot;\&quot;#,##0.00;\-&quot;\&quot;#,##0.00"/>
    <numFmt numFmtId="185" formatCode="&quot;\&quot;#,##0.00;[Red]\-&quot;\&quot;#,##0.00"/>
    <numFmt numFmtId="186" formatCode="_-&quot;\&quot;* #,##0_-;\-&quot;\&quot;* #,##0_-;_-&quot;\&quot;* &quot;-&quot;_-;_-@_-"/>
    <numFmt numFmtId="187" formatCode="_-* #,##0_-;\-* #,##0_-;_-* &quot;-&quot;_-;_-@_-"/>
    <numFmt numFmtId="188" formatCode="_-&quot;\&quot;* #,##0.00_-;\-&quot;\&quot;* #,##0.00_-;_-&quot;\&quot;* &quot;-&quot;??_-;_-@_-"/>
    <numFmt numFmtId="189" formatCode="_-* #,##0.00_-;\-* #,##0.00_-;_-* &quot;-&quot;??_-;_-@_-"/>
    <numFmt numFmtId="190" formatCode="0.0_ "/>
    <numFmt numFmtId="191" formatCode="0_);[Red]\(0\)"/>
    <numFmt numFmtId="192" formatCode="#,##0;[Red]#,##0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HGPｺﾞｼｯｸE"/>
      <family val="3"/>
    </font>
    <font>
      <sz val="14"/>
      <name val="HGPｺﾞｼｯｸE"/>
      <family val="3"/>
    </font>
    <font>
      <sz val="12"/>
      <name val="HGPｺﾞｼｯｸE"/>
      <family val="3"/>
    </font>
    <font>
      <sz val="9"/>
      <color indexed="10"/>
      <name val="HGPｺﾞｼｯｸE"/>
      <family val="3"/>
    </font>
    <font>
      <sz val="9"/>
      <color indexed="10"/>
      <name val="ＭＳ Ｐゴシック"/>
      <family val="3"/>
    </font>
    <font>
      <i/>
      <sz val="11"/>
      <name val="HGPｺﾞｼｯｸE"/>
      <family val="3"/>
    </font>
    <font>
      <b/>
      <sz val="11"/>
      <color indexed="9"/>
      <name val="HGｺﾞｼｯｸE"/>
      <family val="3"/>
    </font>
    <font>
      <sz val="10"/>
      <name val="ＭＳ Ｐゴシック"/>
      <family val="3"/>
    </font>
    <font>
      <sz val="8"/>
      <name val="HGPｺﾞｼｯｸE"/>
      <family val="3"/>
    </font>
    <font>
      <b/>
      <sz val="11"/>
      <name val="ＭＳ Ｐゴシック"/>
      <family val="3"/>
    </font>
    <font>
      <sz val="15"/>
      <name val="HGPｺﾞｼｯｸE"/>
      <family val="3"/>
    </font>
    <font>
      <sz val="8"/>
      <color indexed="10"/>
      <name val="HGPｺﾞｼｯｸE"/>
      <family val="3"/>
    </font>
    <font>
      <sz val="11"/>
      <color indexed="10"/>
      <name val="ＭＳ Ｐゴシック"/>
      <family val="3"/>
    </font>
    <font>
      <sz val="11"/>
      <color indexed="10"/>
      <name val="HGPｺﾞｼｯｸE"/>
      <family val="3"/>
    </font>
    <font>
      <sz val="10"/>
      <name val="HGPｺﾞｼｯｸE"/>
      <family val="3"/>
    </font>
    <font>
      <sz val="14"/>
      <name val="HGP創英角ﾎﾟｯﾌﾟ体"/>
      <family val="3"/>
    </font>
    <font>
      <sz val="14"/>
      <name val="ＭＳ Ｐゴシック"/>
      <family val="3"/>
    </font>
    <font>
      <sz val="9"/>
      <name val="MS UI Gothic"/>
      <family val="3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63"/>
      </left>
      <right style="medium">
        <color indexed="22"/>
      </right>
      <top style="medium">
        <color indexed="63"/>
      </top>
      <bottom style="medium">
        <color indexed="22"/>
      </bottom>
    </border>
    <border>
      <left style="medium">
        <color indexed="22"/>
      </left>
      <right style="medium">
        <color indexed="63"/>
      </right>
      <top style="medium">
        <color indexed="22"/>
      </top>
      <bottom style="medium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63"/>
      </top>
      <bottom style="medium">
        <color indexed="22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38" fontId="4" fillId="2" borderId="0" xfId="17" applyFont="1" applyFill="1" applyBorder="1" applyAlignment="1" applyProtection="1">
      <alignment/>
      <protection/>
    </xf>
    <xf numFmtId="38" fontId="4" fillId="2" borderId="0" xfId="17" applyFont="1" applyFill="1" applyBorder="1" applyAlignment="1" applyProtection="1">
      <alignment vertical="center"/>
      <protection/>
    </xf>
    <xf numFmtId="2" fontId="4" fillId="2" borderId="0" xfId="21" applyNumberFormat="1" applyFont="1" applyFill="1" applyBorder="1" applyAlignment="1" applyProtection="1">
      <alignment vertical="center"/>
      <protection/>
    </xf>
    <xf numFmtId="1" fontId="4" fillId="2" borderId="0" xfId="21" applyNumberFormat="1" applyFont="1" applyFill="1" applyBorder="1" applyAlignment="1" applyProtection="1">
      <alignment vertical="center"/>
      <protection/>
    </xf>
    <xf numFmtId="0" fontId="5" fillId="2" borderId="0" xfId="21" applyFont="1" applyFill="1" applyBorder="1" applyAlignment="1" applyProtection="1">
      <alignment vertical="center"/>
      <protection/>
    </xf>
    <xf numFmtId="0" fontId="5" fillId="2" borderId="0" xfId="21" applyFont="1" applyFill="1" applyBorder="1" applyAlignment="1" applyProtection="1">
      <alignment horizontal="center" vertical="center"/>
      <protection/>
    </xf>
    <xf numFmtId="49" fontId="5" fillId="2" borderId="0" xfId="17" applyNumberFormat="1" applyFont="1" applyFill="1" applyBorder="1" applyAlignment="1" applyProtection="1">
      <alignment horizontal="left"/>
      <protection/>
    </xf>
    <xf numFmtId="38" fontId="5" fillId="3" borderId="1" xfId="17" applyFont="1" applyFill="1" applyBorder="1" applyAlignment="1" applyProtection="1">
      <alignment horizontal="right"/>
      <protection locked="0"/>
    </xf>
    <xf numFmtId="0" fontId="4" fillId="2" borderId="0" xfId="21" applyFont="1" applyFill="1" applyBorder="1" applyProtection="1">
      <alignment/>
      <protection/>
    </xf>
    <xf numFmtId="0" fontId="4" fillId="2" borderId="0" xfId="21" applyFont="1" applyFill="1" applyBorder="1" applyAlignment="1" applyProtection="1">
      <alignment horizontal="left"/>
      <protection/>
    </xf>
    <xf numFmtId="0" fontId="4" fillId="2" borderId="0" xfId="21" applyFont="1" applyFill="1" applyBorder="1" applyAlignment="1" applyProtection="1">
      <alignment horizontal="center"/>
      <protection/>
    </xf>
    <xf numFmtId="0" fontId="4" fillId="4" borderId="0" xfId="21" applyFont="1" applyFill="1" applyBorder="1" applyProtection="1">
      <alignment/>
      <protection/>
    </xf>
    <xf numFmtId="0" fontId="6" fillId="2" borderId="0" xfId="21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6" fillId="2" borderId="0" xfId="21" applyFont="1" applyFill="1" applyBorder="1" applyAlignment="1" applyProtection="1">
      <alignment horizontal="right"/>
      <protection/>
    </xf>
    <xf numFmtId="0" fontId="6" fillId="2" borderId="0" xfId="21" applyFont="1" applyFill="1" applyBorder="1" applyAlignment="1" applyProtection="1">
      <alignment horizontal="center"/>
      <protection/>
    </xf>
    <xf numFmtId="0" fontId="4" fillId="5" borderId="0" xfId="21" applyFont="1" applyFill="1" applyBorder="1" applyProtection="1">
      <alignment/>
      <protection/>
    </xf>
    <xf numFmtId="0" fontId="6" fillId="2" borderId="0" xfId="21" applyFont="1" applyFill="1" applyBorder="1" applyAlignment="1" applyProtection="1">
      <alignment horizontal="right" vertical="center"/>
      <protection/>
    </xf>
    <xf numFmtId="0" fontId="6" fillId="2" borderId="0" xfId="21" applyFont="1" applyFill="1" applyBorder="1" applyAlignment="1" applyProtection="1">
      <alignment horizontal="center" vertical="center"/>
      <protection/>
    </xf>
    <xf numFmtId="0" fontId="4" fillId="2" borderId="0" xfId="21" applyFont="1" applyFill="1" applyBorder="1" applyAlignment="1" applyProtection="1">
      <alignment horizontal="left" vertical="center"/>
      <protection/>
    </xf>
    <xf numFmtId="0" fontId="4" fillId="2" borderId="0" xfId="21" applyFont="1" applyFill="1" applyBorder="1" applyAlignment="1" applyProtection="1">
      <alignment horizontal="center" vertical="center"/>
      <protection/>
    </xf>
    <xf numFmtId="0" fontId="9" fillId="2" borderId="0" xfId="21" applyFont="1" applyFill="1" applyBorder="1" applyProtection="1">
      <alignment/>
      <protection/>
    </xf>
    <xf numFmtId="0" fontId="6" fillId="2" borderId="0" xfId="21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vertical="center" shrinkToFit="1"/>
      <protection/>
    </xf>
    <xf numFmtId="0" fontId="8" fillId="2" borderId="0" xfId="0" applyFont="1" applyFill="1" applyAlignment="1" applyProtection="1">
      <alignment vertical="center"/>
      <protection/>
    </xf>
    <xf numFmtId="0" fontId="4" fillId="2" borderId="0" xfId="21" applyFont="1" applyFill="1" applyBorder="1" applyAlignment="1" applyProtection="1">
      <alignment vertical="center"/>
      <protection/>
    </xf>
    <xf numFmtId="181" fontId="4" fillId="2" borderId="0" xfId="21" applyNumberFormat="1" applyFont="1" applyFill="1" applyBorder="1" applyProtection="1">
      <alignment/>
      <protection/>
    </xf>
    <xf numFmtId="0" fontId="6" fillId="2" borderId="0" xfId="21" applyFont="1" applyFill="1" applyBorder="1" applyAlignment="1" applyProtection="1">
      <alignment vertical="center"/>
      <protection/>
    </xf>
    <xf numFmtId="38" fontId="4" fillId="2" borderId="0" xfId="17" applyFont="1" applyFill="1" applyBorder="1" applyAlignment="1" applyProtection="1">
      <alignment horizontal="right" vertical="center"/>
      <protection/>
    </xf>
    <xf numFmtId="38" fontId="4" fillId="2" borderId="0" xfId="17" applyFont="1" applyFill="1" applyBorder="1" applyAlignment="1" applyProtection="1">
      <alignment horizontal="right"/>
      <protection/>
    </xf>
    <xf numFmtId="1" fontId="5" fillId="6" borderId="2" xfId="21" applyNumberFormat="1" applyFont="1" applyFill="1" applyBorder="1" applyAlignment="1" applyProtection="1">
      <alignment horizontal="right"/>
      <protection/>
    </xf>
    <xf numFmtId="0" fontId="4" fillId="2" borderId="0" xfId="21" applyFont="1" applyFill="1" applyBorder="1" applyAlignment="1" applyProtection="1">
      <alignment horizontal="right" vertical="center"/>
      <protection/>
    </xf>
    <xf numFmtId="38" fontId="5" fillId="2" borderId="0" xfId="17" applyFont="1" applyFill="1" applyBorder="1" applyAlignment="1" applyProtection="1">
      <alignment/>
      <protection/>
    </xf>
    <xf numFmtId="1" fontId="5" fillId="2" borderId="0" xfId="21" applyNumberFormat="1" applyFont="1" applyFill="1" applyBorder="1" applyAlignment="1" applyProtection="1">
      <alignment vertical="center"/>
      <protection/>
    </xf>
    <xf numFmtId="0" fontId="5" fillId="2" borderId="0" xfId="21" applyFont="1" applyFill="1" applyBorder="1" applyAlignment="1" applyProtection="1">
      <alignment horizontal="right" vertical="center"/>
      <protection/>
    </xf>
    <xf numFmtId="38" fontId="5" fillId="2" borderId="0" xfId="17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left"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4" fillId="4" borderId="3" xfId="21" applyFont="1" applyFill="1" applyBorder="1" applyProtection="1">
      <alignment/>
      <protection/>
    </xf>
    <xf numFmtId="0" fontId="4" fillId="4" borderId="3" xfId="21" applyFont="1" applyFill="1" applyBorder="1" applyAlignment="1" applyProtection="1">
      <alignment horizontal="left"/>
      <protection/>
    </xf>
    <xf numFmtId="0" fontId="5" fillId="4" borderId="3" xfId="21" applyFont="1" applyFill="1" applyBorder="1" applyAlignment="1" applyProtection="1">
      <alignment vertical="top"/>
      <protection/>
    </xf>
    <xf numFmtId="0" fontId="4" fillId="4" borderId="3" xfId="21" applyFont="1" applyFill="1" applyBorder="1" applyAlignment="1" applyProtection="1">
      <alignment horizontal="center"/>
      <protection/>
    </xf>
    <xf numFmtId="0" fontId="4" fillId="4" borderId="0" xfId="21" applyFont="1" applyFill="1" applyBorder="1" applyAlignment="1" applyProtection="1">
      <alignment horizontal="right"/>
      <protection/>
    </xf>
    <xf numFmtId="0" fontId="4" fillId="4" borderId="0" xfId="21" applyFont="1" applyFill="1" applyBorder="1" applyAlignment="1" applyProtection="1">
      <alignment horizontal="left"/>
      <protection/>
    </xf>
    <xf numFmtId="0" fontId="4" fillId="4" borderId="0" xfId="21" applyFont="1" applyFill="1" applyBorder="1" applyAlignment="1" applyProtection="1">
      <alignment horizontal="center"/>
      <protection/>
    </xf>
    <xf numFmtId="0" fontId="4" fillId="5" borderId="0" xfId="21" applyFont="1" applyFill="1" applyBorder="1" applyAlignment="1" applyProtection="1">
      <alignment horizontal="left"/>
      <protection/>
    </xf>
    <xf numFmtId="0" fontId="4" fillId="5" borderId="0" xfId="21" applyFont="1" applyFill="1" applyBorder="1" applyAlignment="1" applyProtection="1">
      <alignment horizontal="center"/>
      <protection/>
    </xf>
    <xf numFmtId="49" fontId="15" fillId="2" borderId="0" xfId="21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Alignment="1" applyProtection="1">
      <alignment horizontal="right" vertical="center"/>
      <protection/>
    </xf>
    <xf numFmtId="49" fontId="0" fillId="0" borderId="0" xfId="0" applyNumberFormat="1" applyAlignment="1" applyProtection="1">
      <alignment vertical="center"/>
      <protection/>
    </xf>
    <xf numFmtId="38" fontId="5" fillId="6" borderId="4" xfId="17" applyFont="1" applyFill="1" applyBorder="1" applyAlignment="1" applyProtection="1">
      <alignment horizontal="right"/>
      <protection/>
    </xf>
    <xf numFmtId="0" fontId="0" fillId="0" borderId="5" xfId="0" applyBorder="1" applyAlignment="1" applyProtection="1">
      <alignment horizontal="right"/>
      <protection/>
    </xf>
    <xf numFmtId="38" fontId="5" fillId="6" borderId="6" xfId="17" applyFont="1" applyFill="1" applyBorder="1" applyAlignment="1" applyProtection="1">
      <alignment horizontal="right"/>
      <protection/>
    </xf>
    <xf numFmtId="0" fontId="0" fillId="0" borderId="7" xfId="0" applyBorder="1" applyAlignment="1" applyProtection="1">
      <alignment horizontal="right"/>
      <protection/>
    </xf>
    <xf numFmtId="181" fontId="4" fillId="5" borderId="0" xfId="21" applyNumberFormat="1" applyFont="1" applyFill="1" applyBorder="1" applyAlignment="1" applyProtection="1">
      <alignment/>
      <protection/>
    </xf>
    <xf numFmtId="0" fontId="18" fillId="3" borderId="8" xfId="0" applyFont="1" applyFill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4" fillId="3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38" fontId="4" fillId="5" borderId="0" xfId="17" applyFont="1" applyFill="1" applyBorder="1" applyAlignment="1" applyProtection="1">
      <alignment/>
      <protection/>
    </xf>
    <xf numFmtId="38" fontId="4" fillId="5" borderId="0" xfId="17" applyFont="1" applyFill="1" applyBorder="1" applyAlignment="1" applyProtection="1">
      <alignment horizontal="right"/>
      <protection/>
    </xf>
    <xf numFmtId="2" fontId="5" fillId="3" borderId="8" xfId="21" applyNumberFormat="1" applyFont="1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2" fontId="5" fillId="6" borderId="6" xfId="21" applyNumberFormat="1" applyFont="1" applyFill="1" applyBorder="1" applyAlignment="1" applyProtection="1">
      <alignment horizontal="right"/>
      <protection/>
    </xf>
    <xf numFmtId="1" fontId="5" fillId="3" borderId="8" xfId="21" applyNumberFormat="1" applyFont="1" applyFill="1" applyBorder="1" applyAlignment="1" applyProtection="1">
      <alignment horizontal="right"/>
      <protection locked="0"/>
    </xf>
    <xf numFmtId="38" fontId="5" fillId="3" borderId="8" xfId="17" applyFont="1" applyFill="1" applyBorder="1" applyAlignment="1" applyProtection="1">
      <alignment horizontal="right"/>
      <protection locked="0"/>
    </xf>
    <xf numFmtId="0" fontId="4" fillId="4" borderId="0" xfId="21" applyFont="1" applyFill="1" applyBorder="1" applyAlignment="1" applyProtection="1">
      <alignment vertical="center"/>
      <protection/>
    </xf>
    <xf numFmtId="0" fontId="5" fillId="3" borderId="11" xfId="0" applyFont="1" applyFill="1" applyBorder="1" applyAlignment="1" applyProtection="1">
      <alignment horizontal="left"/>
      <protection locked="0"/>
    </xf>
    <xf numFmtId="0" fontId="19" fillId="3" borderId="0" xfId="21" applyFont="1" applyFill="1" applyBorder="1" applyAlignment="1" applyProtection="1">
      <alignment horizontal="left" vertical="top" wrapText="1" indent="1"/>
      <protection locked="0"/>
    </xf>
    <xf numFmtId="0" fontId="20" fillId="0" borderId="0" xfId="0" applyFont="1" applyAlignment="1" applyProtection="1">
      <alignment horizontal="left" vertical="top" wrapText="1" indent="1"/>
      <protection locked="0"/>
    </xf>
    <xf numFmtId="0" fontId="5" fillId="3" borderId="8" xfId="17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Border="1" applyAlignment="1" applyProtection="1">
      <alignment horizontal="right" vertical="center" wrapText="1"/>
      <protection locked="0"/>
    </xf>
    <xf numFmtId="0" fontId="7" fillId="2" borderId="0" xfId="21" applyFont="1" applyFill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6" fillId="0" borderId="12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3" fillId="3" borderId="8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九州用早見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40</xdr:row>
      <xdr:rowOff>104775</xdr:rowOff>
    </xdr:from>
    <xdr:to>
      <xdr:col>3</xdr:col>
      <xdr:colOff>228600</xdr:colOff>
      <xdr:row>41</xdr:row>
      <xdr:rowOff>152400</xdr:rowOff>
    </xdr:to>
    <xdr:sp>
      <xdr:nvSpPr>
        <xdr:cNvPr id="1" name="TextBox 106"/>
        <xdr:cNvSpPr txBox="1">
          <a:spLocks noChangeArrowheads="1"/>
        </xdr:cNvSpPr>
      </xdr:nvSpPr>
      <xdr:spPr>
        <a:xfrm>
          <a:off x="885825" y="8753475"/>
          <a:ext cx="1133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備　考　欄</a:t>
          </a:r>
        </a:p>
      </xdr:txBody>
    </xdr:sp>
    <xdr:clientData/>
  </xdr:twoCellAnchor>
  <xdr:twoCellAnchor>
    <xdr:from>
      <xdr:col>4</xdr:col>
      <xdr:colOff>295275</xdr:colOff>
      <xdr:row>65532</xdr:row>
      <xdr:rowOff>0</xdr:rowOff>
    </xdr:from>
    <xdr:to>
      <xdr:col>8</xdr:col>
      <xdr:colOff>190500</xdr:colOff>
      <xdr:row>65532</xdr:row>
      <xdr:rowOff>0</xdr:rowOff>
    </xdr:to>
    <xdr:sp>
      <xdr:nvSpPr>
        <xdr:cNvPr id="2" name="Line 128"/>
        <xdr:cNvSpPr>
          <a:spLocks/>
        </xdr:cNvSpPr>
      </xdr:nvSpPr>
      <xdr:spPr>
        <a:xfrm flipV="1">
          <a:off x="2324100" y="10601325"/>
          <a:ext cx="16097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65532</xdr:row>
      <xdr:rowOff>0</xdr:rowOff>
    </xdr:from>
    <xdr:to>
      <xdr:col>15</xdr:col>
      <xdr:colOff>190500</xdr:colOff>
      <xdr:row>65532</xdr:row>
      <xdr:rowOff>0</xdr:rowOff>
    </xdr:to>
    <xdr:sp>
      <xdr:nvSpPr>
        <xdr:cNvPr id="3" name="Line 129"/>
        <xdr:cNvSpPr>
          <a:spLocks/>
        </xdr:cNvSpPr>
      </xdr:nvSpPr>
      <xdr:spPr>
        <a:xfrm flipV="1">
          <a:off x="4943475" y="10601325"/>
          <a:ext cx="16097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32</xdr:row>
      <xdr:rowOff>66675</xdr:rowOff>
    </xdr:from>
    <xdr:to>
      <xdr:col>16</xdr:col>
      <xdr:colOff>180975</xdr:colOff>
      <xdr:row>38</xdr:row>
      <xdr:rowOff>114300</xdr:rowOff>
    </xdr:to>
    <xdr:sp>
      <xdr:nvSpPr>
        <xdr:cNvPr id="4" name="Rectangle 148"/>
        <xdr:cNvSpPr>
          <a:spLocks/>
        </xdr:cNvSpPr>
      </xdr:nvSpPr>
      <xdr:spPr>
        <a:xfrm>
          <a:off x="552450" y="7134225"/>
          <a:ext cx="6419850" cy="1209675"/>
        </a:xfrm>
        <a:prstGeom prst="roundRect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31</xdr:row>
      <xdr:rowOff>304800</xdr:rowOff>
    </xdr:from>
    <xdr:to>
      <xdr:col>3</xdr:col>
      <xdr:colOff>228600</xdr:colOff>
      <xdr:row>33</xdr:row>
      <xdr:rowOff>66675</xdr:rowOff>
    </xdr:to>
    <xdr:sp>
      <xdr:nvSpPr>
        <xdr:cNvPr id="5" name="TextBox 167"/>
        <xdr:cNvSpPr txBox="1">
          <a:spLocks noChangeArrowheads="1"/>
        </xdr:cNvSpPr>
      </xdr:nvSpPr>
      <xdr:spPr>
        <a:xfrm>
          <a:off x="885825" y="6848475"/>
          <a:ext cx="11334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取　扱　店</a:t>
          </a:r>
        </a:p>
      </xdr:txBody>
    </xdr:sp>
    <xdr:clientData/>
  </xdr:twoCellAnchor>
  <xdr:twoCellAnchor editAs="oneCell">
    <xdr:from>
      <xdr:col>2</xdr:col>
      <xdr:colOff>66675</xdr:colOff>
      <xdr:row>48</xdr:row>
      <xdr:rowOff>0</xdr:rowOff>
    </xdr:from>
    <xdr:to>
      <xdr:col>15</xdr:col>
      <xdr:colOff>361950</xdr:colOff>
      <xdr:row>49</xdr:row>
      <xdr:rowOff>47625</xdr:rowOff>
    </xdr:to>
    <xdr:pic>
      <xdr:nvPicPr>
        <xdr:cNvPr id="6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0248900"/>
          <a:ext cx="58578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41</xdr:row>
      <xdr:rowOff>171450</xdr:rowOff>
    </xdr:from>
    <xdr:to>
      <xdr:col>15</xdr:col>
      <xdr:colOff>361950</xdr:colOff>
      <xdr:row>41</xdr:row>
      <xdr:rowOff>247650</xdr:rowOff>
    </xdr:to>
    <xdr:pic>
      <xdr:nvPicPr>
        <xdr:cNvPr id="7" name="Picture 1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9077325"/>
          <a:ext cx="5857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171450</xdr:rowOff>
    </xdr:from>
    <xdr:to>
      <xdr:col>2</xdr:col>
      <xdr:colOff>66675</xdr:colOff>
      <xdr:row>49</xdr:row>
      <xdr:rowOff>47625</xdr:rowOff>
    </xdr:to>
    <xdr:pic>
      <xdr:nvPicPr>
        <xdr:cNvPr id="8" name="Picture 1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9077325"/>
          <a:ext cx="66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361950</xdr:colOff>
      <xdr:row>41</xdr:row>
      <xdr:rowOff>171450</xdr:rowOff>
    </xdr:from>
    <xdr:to>
      <xdr:col>15</xdr:col>
      <xdr:colOff>428625</xdr:colOff>
      <xdr:row>49</xdr:row>
      <xdr:rowOff>57150</xdr:rowOff>
    </xdr:to>
    <xdr:pic>
      <xdr:nvPicPr>
        <xdr:cNvPr id="9" name="Picture 1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9077325"/>
          <a:ext cx="666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3</xdr:row>
      <xdr:rowOff>47625</xdr:rowOff>
    </xdr:from>
    <xdr:to>
      <xdr:col>8</xdr:col>
      <xdr:colOff>285750</xdr:colOff>
      <xdr:row>3</xdr:row>
      <xdr:rowOff>266700</xdr:rowOff>
    </xdr:to>
    <xdr:sp>
      <xdr:nvSpPr>
        <xdr:cNvPr id="10" name="Rectangle 183"/>
        <xdr:cNvSpPr>
          <a:spLocks/>
        </xdr:cNvSpPr>
      </xdr:nvSpPr>
      <xdr:spPr>
        <a:xfrm>
          <a:off x="1933575" y="1638300"/>
          <a:ext cx="2095500" cy="219075"/>
        </a:xfrm>
        <a:prstGeom prst="roundRect">
          <a:avLst/>
        </a:prstGeom>
        <a:solidFill>
          <a:srgbClr val="339966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 プランＡ</a:t>
          </a:r>
        </a:p>
      </xdr:txBody>
    </xdr:sp>
    <xdr:clientData/>
  </xdr:twoCellAnchor>
  <xdr:twoCellAnchor>
    <xdr:from>
      <xdr:col>10</xdr:col>
      <xdr:colOff>104775</xdr:colOff>
      <xdr:row>3</xdr:row>
      <xdr:rowOff>47625</xdr:rowOff>
    </xdr:from>
    <xdr:to>
      <xdr:col>15</xdr:col>
      <xdr:colOff>247650</xdr:colOff>
      <xdr:row>3</xdr:row>
      <xdr:rowOff>266700</xdr:rowOff>
    </xdr:to>
    <xdr:sp>
      <xdr:nvSpPr>
        <xdr:cNvPr id="11" name="Rectangle 184"/>
        <xdr:cNvSpPr>
          <a:spLocks/>
        </xdr:cNvSpPr>
      </xdr:nvSpPr>
      <xdr:spPr>
        <a:xfrm>
          <a:off x="4514850" y="1638300"/>
          <a:ext cx="2095500" cy="219075"/>
        </a:xfrm>
        <a:prstGeom prst="roundRect">
          <a:avLst/>
        </a:prstGeom>
        <a:solidFill>
          <a:srgbClr val="339966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 プランＢ</a:t>
          </a:r>
        </a:p>
      </xdr:txBody>
    </xdr:sp>
    <xdr:clientData/>
  </xdr:twoCellAnchor>
  <xdr:twoCellAnchor editAs="oneCell">
    <xdr:from>
      <xdr:col>1</xdr:col>
      <xdr:colOff>342900</xdr:colOff>
      <xdr:row>0</xdr:row>
      <xdr:rowOff>400050</xdr:rowOff>
    </xdr:from>
    <xdr:to>
      <xdr:col>16</xdr:col>
      <xdr:colOff>123825</xdr:colOff>
      <xdr:row>0</xdr:row>
      <xdr:rowOff>1047750</xdr:rowOff>
    </xdr:to>
    <xdr:pic>
      <xdr:nvPicPr>
        <xdr:cNvPr id="12" name="Picture 2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400050"/>
          <a:ext cx="6276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Users\kagamiitsuo\&#20181;&#20107;\Orico\&#26368;&#26032;&#20061;&#38651;&#36039;&#26009;\&#26032;&#12375;&#12356;&#12501;&#12457;&#12523;&#12480;%20(13)\&#23455;&#3732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実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showGridLines="0" showRowColHeaders="0" tabSelected="1" workbookViewId="0" topLeftCell="A1">
      <selection activeCell="C43" sqref="C43:P48"/>
    </sheetView>
  </sheetViews>
  <sheetFormatPr defaultColWidth="9.00390625" defaultRowHeight="13.5" zeroHeight="1"/>
  <cols>
    <col min="1" max="1" width="3.875" style="12" customWidth="1"/>
    <col min="2" max="2" width="6.625" style="12" customWidth="1"/>
    <col min="3" max="3" width="13.00390625" style="12" customWidth="1"/>
    <col min="4" max="4" width="3.125" style="44" customWidth="1"/>
    <col min="5" max="5" width="10.625" style="12" customWidth="1"/>
    <col min="6" max="6" width="5.625" style="12" customWidth="1"/>
    <col min="7" max="8" width="3.125" style="12" customWidth="1"/>
    <col min="9" max="9" width="5.625" style="12" customWidth="1"/>
    <col min="10" max="10" width="3.125" style="45" customWidth="1"/>
    <col min="11" max="11" width="3.125" style="12" customWidth="1"/>
    <col min="12" max="12" width="10.625" style="12" customWidth="1"/>
    <col min="13" max="13" width="5.625" style="12" customWidth="1"/>
    <col min="14" max="15" width="3.125" style="12" customWidth="1"/>
    <col min="16" max="16" width="5.625" style="12" customWidth="1"/>
    <col min="17" max="17" width="5.125" style="12" customWidth="1"/>
    <col min="18" max="18" width="6.125" style="12" customWidth="1"/>
    <col min="19" max="19" width="37.125" style="12" hidden="1" customWidth="1"/>
    <col min="20" max="16384" width="9.00390625" style="12" hidden="1" customWidth="1"/>
  </cols>
  <sheetData>
    <row r="1" spans="1:18" ht="94.5" customHeight="1" thickBot="1">
      <c r="A1" s="9"/>
      <c r="B1" s="9"/>
      <c r="C1" s="9"/>
      <c r="D1" s="10"/>
      <c r="E1" s="9"/>
      <c r="F1" s="9"/>
      <c r="G1" s="9"/>
      <c r="H1" s="9"/>
      <c r="I1" s="9"/>
      <c r="J1" s="11"/>
      <c r="K1" s="9"/>
      <c r="L1" s="9"/>
      <c r="M1" s="9"/>
      <c r="N1" s="9"/>
      <c r="O1" s="9"/>
      <c r="P1" s="9"/>
      <c r="Q1" s="9"/>
      <c r="R1" s="9"/>
    </row>
    <row r="2" spans="1:18" ht="18" customHeight="1" thickBot="1">
      <c r="A2" s="9"/>
      <c r="B2" s="72"/>
      <c r="C2" s="73"/>
      <c r="D2" s="13" t="s">
        <v>26</v>
      </c>
      <c r="E2" s="9"/>
      <c r="F2" s="9"/>
      <c r="G2" s="9"/>
      <c r="H2" s="9"/>
      <c r="I2" s="9"/>
      <c r="J2" s="11"/>
      <c r="K2" s="9"/>
      <c r="L2" s="9"/>
      <c r="M2" s="9"/>
      <c r="N2" s="9"/>
      <c r="O2" s="9"/>
      <c r="P2" s="9"/>
      <c r="Q2" s="9"/>
      <c r="R2" s="9"/>
    </row>
    <row r="3" spans="1:18" ht="12.75" customHeight="1">
      <c r="A3" s="9"/>
      <c r="B3" s="9"/>
      <c r="C3" s="9"/>
      <c r="D3" s="10"/>
      <c r="E3" s="9"/>
      <c r="F3" s="9"/>
      <c r="G3" s="9"/>
      <c r="H3" s="9"/>
      <c r="I3" s="9"/>
      <c r="J3" s="11"/>
      <c r="K3" s="9"/>
      <c r="L3" s="9"/>
      <c r="M3" s="9"/>
      <c r="N3" s="9"/>
      <c r="O3" s="9"/>
      <c r="P3" s="9"/>
      <c r="Q3" s="9"/>
      <c r="R3" s="9"/>
    </row>
    <row r="4" spans="1:18" ht="27.75" customHeight="1" thickBot="1">
      <c r="A4" s="9"/>
      <c r="B4" s="9"/>
      <c r="C4" s="9"/>
      <c r="D4" s="10"/>
      <c r="E4" s="9"/>
      <c r="F4" s="9"/>
      <c r="G4" s="9"/>
      <c r="H4" s="9"/>
      <c r="I4" s="9"/>
      <c r="J4" s="11"/>
      <c r="K4" s="9"/>
      <c r="L4" s="9"/>
      <c r="M4" s="9"/>
      <c r="N4" s="9"/>
      <c r="O4" s="9"/>
      <c r="P4" s="9"/>
      <c r="Q4" s="9"/>
      <c r="R4" s="9"/>
    </row>
    <row r="5" spans="1:18" ht="42.75" customHeight="1" thickBot="1">
      <c r="A5" s="9"/>
      <c r="B5" s="9"/>
      <c r="C5" s="9"/>
      <c r="D5" s="14"/>
      <c r="E5" s="78"/>
      <c r="F5" s="79"/>
      <c r="G5" s="79"/>
      <c r="H5" s="79"/>
      <c r="I5" s="80"/>
      <c r="J5" s="11"/>
      <c r="K5" s="9"/>
      <c r="L5" s="78"/>
      <c r="M5" s="79"/>
      <c r="N5" s="79"/>
      <c r="O5" s="79"/>
      <c r="P5" s="80"/>
      <c r="Q5" s="9"/>
      <c r="R5" s="9"/>
    </row>
    <row r="6" spans="1:18" ht="9.75" customHeight="1" thickBot="1">
      <c r="A6" s="9"/>
      <c r="B6" s="9"/>
      <c r="C6" s="9"/>
      <c r="D6" s="10"/>
      <c r="E6" s="9"/>
      <c r="F6" s="9"/>
      <c r="G6" s="9"/>
      <c r="H6" s="9"/>
      <c r="I6" s="9"/>
      <c r="J6" s="11"/>
      <c r="K6" s="9"/>
      <c r="L6" s="11"/>
      <c r="M6" s="11"/>
      <c r="N6" s="9"/>
      <c r="O6" s="9"/>
      <c r="P6" s="9"/>
      <c r="Q6" s="11"/>
      <c r="R6" s="11"/>
    </row>
    <row r="7" spans="1:18" ht="18" customHeight="1" thickBot="1">
      <c r="A7" s="9"/>
      <c r="B7" s="9"/>
      <c r="C7" s="15"/>
      <c r="D7" s="15" t="s">
        <v>22</v>
      </c>
      <c r="E7" s="67"/>
      <c r="F7" s="64"/>
      <c r="G7" s="16" t="s">
        <v>0</v>
      </c>
      <c r="H7" s="9"/>
      <c r="I7" s="9"/>
      <c r="J7" s="11"/>
      <c r="K7" s="9"/>
      <c r="L7" s="67"/>
      <c r="M7" s="64"/>
      <c r="N7" s="16" t="s">
        <v>0</v>
      </c>
      <c r="O7" s="9"/>
      <c r="P7" s="9"/>
      <c r="Q7" s="11"/>
      <c r="R7" s="11"/>
    </row>
    <row r="8" spans="1:18" s="17" customFormat="1" ht="9.75" customHeight="1" thickBot="1">
      <c r="A8" s="9"/>
      <c r="B8" s="9"/>
      <c r="C8" s="10"/>
      <c r="D8" s="10"/>
      <c r="E8" s="1"/>
      <c r="F8" s="1"/>
      <c r="G8" s="11"/>
      <c r="H8" s="9"/>
      <c r="I8" s="9"/>
      <c r="J8" s="11"/>
      <c r="K8" s="9"/>
      <c r="L8" s="1"/>
      <c r="M8" s="1"/>
      <c r="N8" s="11"/>
      <c r="O8" s="9"/>
      <c r="P8" s="9"/>
      <c r="Q8" s="11"/>
      <c r="R8" s="11"/>
    </row>
    <row r="9" spans="1:18" ht="18" customHeight="1" thickBot="1">
      <c r="A9" s="9"/>
      <c r="B9" s="9"/>
      <c r="C9" s="15"/>
      <c r="D9" s="15" t="s">
        <v>1</v>
      </c>
      <c r="E9" s="67">
        <v>0</v>
      </c>
      <c r="F9" s="64"/>
      <c r="G9" s="16" t="s">
        <v>0</v>
      </c>
      <c r="H9" s="9"/>
      <c r="I9" s="9"/>
      <c r="J9" s="11"/>
      <c r="K9" s="9"/>
      <c r="L9" s="67">
        <v>0</v>
      </c>
      <c r="M9" s="64"/>
      <c r="N9" s="16" t="s">
        <v>0</v>
      </c>
      <c r="O9" s="9"/>
      <c r="P9" s="9"/>
      <c r="Q9" s="11"/>
      <c r="R9" s="11"/>
    </row>
    <row r="10" spans="1:18" s="17" customFormat="1" ht="9.75" customHeight="1" thickBot="1">
      <c r="A10" s="9"/>
      <c r="B10" s="9"/>
      <c r="C10" s="10"/>
      <c r="D10" s="10"/>
      <c r="E10" s="1"/>
      <c r="F10" s="1"/>
      <c r="G10" s="11"/>
      <c r="H10" s="9"/>
      <c r="I10" s="9"/>
      <c r="J10" s="11"/>
      <c r="K10" s="9"/>
      <c r="L10" s="1"/>
      <c r="M10" s="1"/>
      <c r="N10" s="11"/>
      <c r="O10" s="9"/>
      <c r="P10" s="9"/>
      <c r="Q10" s="11"/>
      <c r="R10" s="11"/>
    </row>
    <row r="11" spans="1:18" ht="18" customHeight="1" thickBot="1">
      <c r="A11" s="9"/>
      <c r="B11" s="9"/>
      <c r="C11" s="18"/>
      <c r="D11" s="18" t="s">
        <v>2</v>
      </c>
      <c r="E11" s="53">
        <f>E7-E9</f>
        <v>0</v>
      </c>
      <c r="F11" s="54"/>
      <c r="G11" s="19" t="s">
        <v>0</v>
      </c>
      <c r="H11" s="9"/>
      <c r="I11" s="9"/>
      <c r="J11" s="11"/>
      <c r="K11" s="9"/>
      <c r="L11" s="53">
        <f>L7-L9</f>
        <v>0</v>
      </c>
      <c r="M11" s="54"/>
      <c r="N11" s="19" t="s">
        <v>0</v>
      </c>
      <c r="O11" s="9"/>
      <c r="P11" s="9"/>
      <c r="Q11" s="11"/>
      <c r="R11" s="11"/>
    </row>
    <row r="12" spans="1:18" s="17" customFormat="1" ht="9.75" customHeight="1" thickBot="1">
      <c r="A12" s="9"/>
      <c r="B12" s="9"/>
      <c r="C12" s="20"/>
      <c r="D12" s="20"/>
      <c r="E12" s="2"/>
      <c r="F12" s="2"/>
      <c r="G12" s="21"/>
      <c r="H12" s="9"/>
      <c r="I12" s="9"/>
      <c r="J12" s="11"/>
      <c r="K12" s="9"/>
      <c r="L12" s="2"/>
      <c r="M12" s="2"/>
      <c r="N12" s="21"/>
      <c r="O12" s="9"/>
      <c r="P12" s="9"/>
      <c r="Q12" s="11"/>
      <c r="R12" s="11"/>
    </row>
    <row r="13" spans="1:18" ht="18" customHeight="1" thickBot="1">
      <c r="A13" s="9"/>
      <c r="B13" s="9"/>
      <c r="C13" s="18"/>
      <c r="D13" s="18" t="s">
        <v>23</v>
      </c>
      <c r="E13" s="63">
        <v>3.65</v>
      </c>
      <c r="F13" s="64"/>
      <c r="G13" s="19" t="s">
        <v>16</v>
      </c>
      <c r="H13" s="9"/>
      <c r="I13" s="22"/>
      <c r="J13" s="11"/>
      <c r="K13" s="9"/>
      <c r="L13" s="65">
        <f>E13</f>
        <v>3.65</v>
      </c>
      <c r="M13" s="54"/>
      <c r="N13" s="19" t="s">
        <v>13</v>
      </c>
      <c r="O13" s="9"/>
      <c r="P13" s="9"/>
      <c r="Q13" s="11"/>
      <c r="R13" s="11"/>
    </row>
    <row r="14" spans="1:18" s="17" customFormat="1" ht="9.75" customHeight="1" thickBot="1">
      <c r="A14" s="9"/>
      <c r="B14" s="9"/>
      <c r="C14" s="20"/>
      <c r="D14" s="20"/>
      <c r="E14" s="3"/>
      <c r="F14" s="3"/>
      <c r="G14" s="21"/>
      <c r="H14" s="9"/>
      <c r="I14" s="9"/>
      <c r="J14" s="11"/>
      <c r="K14" s="9"/>
      <c r="L14" s="3"/>
      <c r="M14" s="3"/>
      <c r="N14" s="21"/>
      <c r="O14" s="9"/>
      <c r="P14" s="9"/>
      <c r="Q14" s="11"/>
      <c r="R14" s="11"/>
    </row>
    <row r="15" spans="1:18" ht="18" customHeight="1" thickBot="1">
      <c r="A15" s="9"/>
      <c r="B15" s="9"/>
      <c r="C15" s="18"/>
      <c r="D15" s="18" t="s">
        <v>24</v>
      </c>
      <c r="E15" s="66">
        <v>60</v>
      </c>
      <c r="F15" s="64"/>
      <c r="G15" s="23" t="s">
        <v>25</v>
      </c>
      <c r="H15" s="9"/>
      <c r="I15" s="9"/>
      <c r="J15" s="11"/>
      <c r="K15" s="9"/>
      <c r="L15" s="66">
        <v>60</v>
      </c>
      <c r="M15" s="64"/>
      <c r="N15" s="23" t="s">
        <v>25</v>
      </c>
      <c r="O15" s="9"/>
      <c r="P15" s="9"/>
      <c r="Q15" s="11"/>
      <c r="R15" s="11"/>
    </row>
    <row r="16" spans="1:18" s="17" customFormat="1" ht="9.75" customHeight="1" thickBot="1">
      <c r="A16" s="9"/>
      <c r="B16" s="9"/>
      <c r="C16" s="20"/>
      <c r="D16" s="20"/>
      <c r="E16" s="4"/>
      <c r="F16" s="4"/>
      <c r="G16" s="21"/>
      <c r="H16" s="9"/>
      <c r="I16" s="9"/>
      <c r="J16" s="11"/>
      <c r="K16" s="9"/>
      <c r="L16" s="4"/>
      <c r="M16" s="4"/>
      <c r="N16" s="21"/>
      <c r="O16" s="9"/>
      <c r="P16" s="9"/>
      <c r="Q16" s="11"/>
      <c r="R16" s="11"/>
    </row>
    <row r="17" spans="1:18" ht="18" customHeight="1" thickBot="1">
      <c r="A17" s="9"/>
      <c r="B17" s="9"/>
      <c r="C17" s="18"/>
      <c r="D17" s="18" t="s">
        <v>4</v>
      </c>
      <c r="E17" s="8">
        <v>0</v>
      </c>
      <c r="F17" s="7" t="s">
        <v>27</v>
      </c>
      <c r="G17" s="19" t="s">
        <v>0</v>
      </c>
      <c r="H17" s="74"/>
      <c r="I17" s="75"/>
      <c r="J17" s="75"/>
      <c r="K17" s="76"/>
      <c r="L17" s="8">
        <v>0</v>
      </c>
      <c r="M17" s="7" t="s">
        <v>27</v>
      </c>
      <c r="N17" s="19" t="s">
        <v>0</v>
      </c>
      <c r="O17" s="74"/>
      <c r="P17" s="77"/>
      <c r="Q17" s="77"/>
      <c r="R17" s="77"/>
    </row>
    <row r="18" spans="1:18" s="17" customFormat="1" ht="14.25" customHeight="1">
      <c r="A18" s="9"/>
      <c r="B18" s="9"/>
      <c r="C18" s="48" t="s">
        <v>15</v>
      </c>
      <c r="D18" s="49"/>
      <c r="E18" s="49"/>
      <c r="F18" s="49"/>
      <c r="G18" s="24"/>
      <c r="H18" s="48"/>
      <c r="I18" s="50"/>
      <c r="J18" s="50"/>
      <c r="K18" s="50"/>
      <c r="L18" s="50"/>
      <c r="M18" s="50"/>
      <c r="N18" s="25"/>
      <c r="O18" s="9"/>
      <c r="P18" s="9"/>
      <c r="Q18" s="11"/>
      <c r="R18" s="11"/>
    </row>
    <row r="19" spans="1:18" s="17" customFormat="1" ht="9.75" customHeight="1" thickBot="1">
      <c r="A19" s="9"/>
      <c r="B19" s="9"/>
      <c r="C19" s="9"/>
      <c r="D19" s="20"/>
      <c r="E19" s="2"/>
      <c r="F19" s="2"/>
      <c r="G19" s="21"/>
      <c r="H19" s="9"/>
      <c r="I19" s="9"/>
      <c r="J19" s="11"/>
      <c r="K19" s="9"/>
      <c r="L19" s="2"/>
      <c r="M19" s="2"/>
      <c r="N19" s="21"/>
      <c r="O19" s="9"/>
      <c r="P19" s="9"/>
      <c r="Q19" s="11"/>
      <c r="R19" s="11"/>
    </row>
    <row r="20" spans="1:18" ht="18" customHeight="1" thickBot="1">
      <c r="A20" s="9"/>
      <c r="B20" s="9"/>
      <c r="C20" s="18"/>
      <c r="D20" s="18" t="s">
        <v>5</v>
      </c>
      <c r="E20" s="53">
        <f>E15/12*2</f>
        <v>10</v>
      </c>
      <c r="F20" s="54"/>
      <c r="G20" s="19" t="s">
        <v>3</v>
      </c>
      <c r="H20" s="9"/>
      <c r="I20" s="9"/>
      <c r="J20" s="11"/>
      <c r="K20" s="9"/>
      <c r="L20" s="53">
        <f>L15/12*2</f>
        <v>10</v>
      </c>
      <c r="M20" s="54"/>
      <c r="N20" s="19" t="s">
        <v>3</v>
      </c>
      <c r="O20" s="9"/>
      <c r="P20" s="9"/>
      <c r="Q20" s="11"/>
      <c r="R20" s="11"/>
    </row>
    <row r="21" spans="1:18" ht="21.75" customHeight="1" hidden="1">
      <c r="A21" s="9"/>
      <c r="B21" s="9"/>
      <c r="C21" s="20" t="s">
        <v>6</v>
      </c>
      <c r="D21" s="20"/>
      <c r="E21" s="55">
        <f>ROUNDDOWN(E15*$E$13/1200*(1+$E$13/1200)^E15/((1+$E$13/1200)^E15-1)-1,6)</f>
        <v>0.095539</v>
      </c>
      <c r="F21" s="55"/>
      <c r="G21" s="26"/>
      <c r="H21" s="9"/>
      <c r="I21" s="9"/>
      <c r="J21" s="11"/>
      <c r="K21" s="9"/>
      <c r="L21" s="55">
        <f>ROUNDDOWN(L15*$E$13/1200*(1+$E$13/1200)^L15/((1+$E$13/1200)^L15-1)-1,6)</f>
        <v>0.095539</v>
      </c>
      <c r="M21" s="55"/>
      <c r="N21" s="26"/>
      <c r="O21" s="9"/>
      <c r="P21" s="9"/>
      <c r="Q21" s="11"/>
      <c r="R21" s="11"/>
    </row>
    <row r="22" spans="1:18" s="17" customFormat="1" ht="9.75" customHeight="1" thickBot="1">
      <c r="A22" s="9"/>
      <c r="B22" s="9"/>
      <c r="C22" s="20"/>
      <c r="D22" s="20"/>
      <c r="E22" s="27"/>
      <c r="F22" s="27"/>
      <c r="G22" s="26"/>
      <c r="H22" s="9"/>
      <c r="I22" s="9"/>
      <c r="J22" s="11"/>
      <c r="K22" s="9"/>
      <c r="L22" s="27"/>
      <c r="M22" s="27"/>
      <c r="N22" s="28"/>
      <c r="O22" s="9"/>
      <c r="P22" s="9"/>
      <c r="Q22" s="11"/>
      <c r="R22" s="11"/>
    </row>
    <row r="23" spans="1:18" ht="18" customHeight="1" thickBot="1">
      <c r="A23" s="9"/>
      <c r="B23" s="9"/>
      <c r="C23" s="18"/>
      <c r="D23" s="18" t="s">
        <v>7</v>
      </c>
      <c r="E23" s="53">
        <f>INT($E$11*E21)</f>
        <v>0</v>
      </c>
      <c r="F23" s="54"/>
      <c r="G23" s="19" t="s">
        <v>0</v>
      </c>
      <c r="H23" s="9"/>
      <c r="I23" s="9"/>
      <c r="J23" s="11"/>
      <c r="K23" s="9"/>
      <c r="L23" s="53">
        <f>INT($L$11*L21)</f>
        <v>0</v>
      </c>
      <c r="M23" s="54"/>
      <c r="N23" s="19" t="s">
        <v>0</v>
      </c>
      <c r="O23" s="9"/>
      <c r="P23" s="9"/>
      <c r="Q23" s="11"/>
      <c r="R23" s="11"/>
    </row>
    <row r="24" spans="1:18" s="17" customFormat="1" ht="9.75" customHeight="1" thickBot="1">
      <c r="A24" s="9"/>
      <c r="B24" s="9"/>
      <c r="C24" s="20"/>
      <c r="D24" s="20"/>
      <c r="E24" s="29"/>
      <c r="F24" s="29"/>
      <c r="G24" s="21"/>
      <c r="H24" s="9"/>
      <c r="I24" s="9"/>
      <c r="J24" s="11"/>
      <c r="K24" s="9"/>
      <c r="L24" s="29"/>
      <c r="M24" s="29"/>
      <c r="N24" s="21"/>
      <c r="O24" s="9"/>
      <c r="P24" s="9"/>
      <c r="Q24" s="11"/>
      <c r="R24" s="11"/>
    </row>
    <row r="25" spans="1:18" ht="18" customHeight="1" thickBot="1">
      <c r="A25" s="9"/>
      <c r="B25" s="9"/>
      <c r="C25" s="18"/>
      <c r="D25" s="18" t="s">
        <v>8</v>
      </c>
      <c r="E25" s="53">
        <f>$E$11+E23</f>
        <v>0</v>
      </c>
      <c r="F25" s="54"/>
      <c r="G25" s="19" t="s">
        <v>0</v>
      </c>
      <c r="H25" s="9"/>
      <c r="I25" s="9"/>
      <c r="J25" s="11"/>
      <c r="K25" s="9"/>
      <c r="L25" s="53">
        <f>$L$11+L23</f>
        <v>0</v>
      </c>
      <c r="M25" s="54"/>
      <c r="N25" s="19" t="s">
        <v>0</v>
      </c>
      <c r="O25" s="9"/>
      <c r="P25" s="9"/>
      <c r="Q25" s="11"/>
      <c r="R25" s="11"/>
    </row>
    <row r="26" spans="1:18" ht="16.5" customHeight="1" hidden="1">
      <c r="A26" s="9"/>
      <c r="B26" s="9"/>
      <c r="C26" s="20" t="s">
        <v>9</v>
      </c>
      <c r="D26" s="20"/>
      <c r="E26" s="61">
        <f>$E$17*1000*E20</f>
        <v>0</v>
      </c>
      <c r="F26" s="61"/>
      <c r="G26" s="21" t="s">
        <v>0</v>
      </c>
      <c r="H26" s="9"/>
      <c r="I26" s="9"/>
      <c r="J26" s="11"/>
      <c r="K26" s="9"/>
      <c r="L26" s="61">
        <f>$L$17*1000*L20</f>
        <v>0</v>
      </c>
      <c r="M26" s="61"/>
      <c r="N26" s="21" t="s">
        <v>0</v>
      </c>
      <c r="O26" s="9"/>
      <c r="P26" s="9"/>
      <c r="Q26" s="11"/>
      <c r="R26" s="11"/>
    </row>
    <row r="27" spans="1:18" ht="18.75" customHeight="1" hidden="1">
      <c r="A27" s="9"/>
      <c r="B27" s="9"/>
      <c r="C27" s="20" t="s">
        <v>10</v>
      </c>
      <c r="D27" s="20"/>
      <c r="E27" s="62">
        <f>E25-E26</f>
        <v>0</v>
      </c>
      <c r="F27" s="62"/>
      <c r="G27" s="21" t="s">
        <v>0</v>
      </c>
      <c r="H27" s="9"/>
      <c r="I27" s="9"/>
      <c r="J27" s="11"/>
      <c r="K27" s="9"/>
      <c r="L27" s="62">
        <f>L25-L26</f>
        <v>0</v>
      </c>
      <c r="M27" s="62"/>
      <c r="N27" s="21" t="s">
        <v>0</v>
      </c>
      <c r="O27" s="9"/>
      <c r="P27" s="9"/>
      <c r="Q27" s="11"/>
      <c r="R27" s="11"/>
    </row>
    <row r="28" spans="1:18" s="17" customFormat="1" ht="9.75" customHeight="1" thickBot="1">
      <c r="A28" s="9"/>
      <c r="B28" s="9"/>
      <c r="C28" s="20"/>
      <c r="D28" s="20"/>
      <c r="E28" s="30"/>
      <c r="F28" s="30"/>
      <c r="G28" s="21"/>
      <c r="H28" s="9"/>
      <c r="I28" s="9"/>
      <c r="J28" s="11"/>
      <c r="K28" s="9"/>
      <c r="L28" s="30"/>
      <c r="M28" s="30"/>
      <c r="N28" s="21"/>
      <c r="O28" s="9"/>
      <c r="P28" s="9"/>
      <c r="Q28" s="11"/>
      <c r="R28" s="11"/>
    </row>
    <row r="29" spans="1:18" ht="18" customHeight="1" thickBot="1">
      <c r="A29" s="9"/>
      <c r="B29" s="9"/>
      <c r="C29" s="18"/>
      <c r="D29" s="18" t="s">
        <v>11</v>
      </c>
      <c r="E29" s="53">
        <f>E27-E31*I31</f>
        <v>0</v>
      </c>
      <c r="F29" s="54"/>
      <c r="G29" s="19" t="s">
        <v>0</v>
      </c>
      <c r="H29" s="19" t="s">
        <v>17</v>
      </c>
      <c r="I29" s="31">
        <v>1</v>
      </c>
      <c r="J29" s="19" t="s">
        <v>3</v>
      </c>
      <c r="K29" s="9"/>
      <c r="L29" s="53">
        <f>L27-L31*P31</f>
        <v>0</v>
      </c>
      <c r="M29" s="54"/>
      <c r="N29" s="19" t="s">
        <v>0</v>
      </c>
      <c r="O29" s="19" t="s">
        <v>14</v>
      </c>
      <c r="P29" s="31">
        <v>1</v>
      </c>
      <c r="Q29" s="23" t="s">
        <v>3</v>
      </c>
      <c r="R29" s="6"/>
    </row>
    <row r="30" spans="1:18" s="17" customFormat="1" ht="9.75" customHeight="1" thickBot="1">
      <c r="A30" s="9"/>
      <c r="B30" s="9"/>
      <c r="C30" s="20"/>
      <c r="D30" s="20"/>
      <c r="E30" s="30"/>
      <c r="F30" s="30"/>
      <c r="G30" s="21"/>
      <c r="H30" s="21"/>
      <c r="I30" s="4"/>
      <c r="J30" s="21"/>
      <c r="K30" s="9"/>
      <c r="L30" s="30"/>
      <c r="M30" s="30"/>
      <c r="N30" s="21"/>
      <c r="O30" s="21"/>
      <c r="P30" s="4"/>
      <c r="Q30" s="20"/>
      <c r="R30" s="21"/>
    </row>
    <row r="31" spans="1:18" ht="18" customHeight="1" thickBot="1">
      <c r="A31" s="9"/>
      <c r="B31" s="9"/>
      <c r="C31" s="18"/>
      <c r="D31" s="18" t="s">
        <v>12</v>
      </c>
      <c r="E31" s="51">
        <f>ROUNDDOWN(E27/E15,-2)</f>
        <v>0</v>
      </c>
      <c r="F31" s="52"/>
      <c r="G31" s="19" t="s">
        <v>0</v>
      </c>
      <c r="H31" s="19" t="s">
        <v>17</v>
      </c>
      <c r="I31" s="31">
        <f>E15-1</f>
        <v>59</v>
      </c>
      <c r="J31" s="19" t="s">
        <v>3</v>
      </c>
      <c r="K31" s="9"/>
      <c r="L31" s="51">
        <f>ROUNDDOWN(L27/L15,-2)</f>
        <v>0</v>
      </c>
      <c r="M31" s="52"/>
      <c r="N31" s="19" t="s">
        <v>0</v>
      </c>
      <c r="O31" s="19" t="s">
        <v>14</v>
      </c>
      <c r="P31" s="31">
        <f>L15-1</f>
        <v>59</v>
      </c>
      <c r="Q31" s="23" t="s">
        <v>3</v>
      </c>
      <c r="R31" s="6"/>
    </row>
    <row r="32" spans="1:18" s="17" customFormat="1" ht="41.25" customHeight="1">
      <c r="A32" s="9"/>
      <c r="B32" s="9"/>
      <c r="C32" s="9"/>
      <c r="D32" s="32"/>
      <c r="E32" s="33"/>
      <c r="F32" s="33"/>
      <c r="G32" s="6"/>
      <c r="H32" s="6"/>
      <c r="I32" s="34"/>
      <c r="J32" s="6"/>
      <c r="K32" s="9"/>
      <c r="L32" s="33"/>
      <c r="M32" s="33"/>
      <c r="N32" s="6"/>
      <c r="O32" s="6"/>
      <c r="P32" s="34"/>
      <c r="Q32" s="6"/>
      <c r="R32" s="6"/>
    </row>
    <row r="33" spans="1:18" s="17" customFormat="1" ht="18" customHeight="1" thickBot="1">
      <c r="A33" s="35"/>
      <c r="B33" s="35"/>
      <c r="C33" s="32"/>
      <c r="D33" s="33"/>
      <c r="E33" s="6"/>
      <c r="F33" s="6"/>
      <c r="G33" s="6"/>
      <c r="H33" s="34"/>
      <c r="I33" s="6"/>
      <c r="J33" s="9"/>
      <c r="K33" s="18"/>
      <c r="L33" s="33"/>
      <c r="M33" s="33"/>
      <c r="N33" s="6"/>
      <c r="O33" s="6"/>
      <c r="P33" s="34"/>
      <c r="Q33" s="6"/>
      <c r="R33" s="6"/>
    </row>
    <row r="34" spans="1:18" s="17" customFormat="1" ht="18" customHeight="1" thickBot="1">
      <c r="A34" s="35"/>
      <c r="B34" s="35"/>
      <c r="C34" s="36" t="s">
        <v>18</v>
      </c>
      <c r="D34" s="5"/>
      <c r="E34" s="56" t="s">
        <v>28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8"/>
      <c r="Q34" s="6"/>
      <c r="R34" s="6"/>
    </row>
    <row r="35" spans="1:18" s="17" customFormat="1" ht="9.75" customHeight="1">
      <c r="A35" s="35"/>
      <c r="B35" s="35"/>
      <c r="C35" s="32"/>
      <c r="D35" s="33"/>
      <c r="E35" s="6"/>
      <c r="F35" s="6"/>
      <c r="G35" s="6"/>
      <c r="H35" s="34"/>
      <c r="I35" s="6"/>
      <c r="J35" s="9"/>
      <c r="K35" s="18"/>
      <c r="L35" s="33"/>
      <c r="M35" s="33"/>
      <c r="N35" s="6"/>
      <c r="O35" s="6"/>
      <c r="P35" s="34"/>
      <c r="Q35" s="6"/>
      <c r="R35" s="6"/>
    </row>
    <row r="36" spans="1:18" s="17" customFormat="1" ht="18" customHeight="1">
      <c r="A36" s="35"/>
      <c r="B36" s="35"/>
      <c r="C36" s="36" t="s">
        <v>21</v>
      </c>
      <c r="D36" s="6"/>
      <c r="E36" s="59" t="s">
        <v>30</v>
      </c>
      <c r="F36" s="60"/>
      <c r="G36" s="60"/>
      <c r="H36" s="60"/>
      <c r="I36" s="60"/>
      <c r="J36" s="60"/>
      <c r="K36" s="60"/>
      <c r="L36" s="60"/>
      <c r="M36" s="60"/>
      <c r="N36" s="37"/>
      <c r="O36" s="37"/>
      <c r="P36" s="37"/>
      <c r="Q36" s="6"/>
      <c r="R36" s="6"/>
    </row>
    <row r="37" spans="1:18" s="17" customFormat="1" ht="9.75" customHeight="1">
      <c r="A37" s="35"/>
      <c r="B37" s="35"/>
      <c r="C37" s="32"/>
      <c r="D37" s="33"/>
      <c r="E37" s="6"/>
      <c r="F37" s="6"/>
      <c r="G37" s="6"/>
      <c r="H37" s="34"/>
      <c r="I37" s="6"/>
      <c r="J37" s="9"/>
      <c r="K37" s="18"/>
      <c r="L37" s="33"/>
      <c r="M37" s="33"/>
      <c r="N37" s="6"/>
      <c r="O37" s="6"/>
      <c r="P37" s="34"/>
      <c r="Q37" s="6"/>
      <c r="R37" s="6"/>
    </row>
    <row r="38" spans="1:18" s="17" customFormat="1" ht="18" customHeight="1">
      <c r="A38" s="35"/>
      <c r="B38" s="35"/>
      <c r="C38" s="36" t="s">
        <v>19</v>
      </c>
      <c r="D38" s="6"/>
      <c r="E38" s="69" t="s">
        <v>29</v>
      </c>
      <c r="F38" s="60"/>
      <c r="G38" s="60"/>
      <c r="H38" s="60"/>
      <c r="I38" s="60"/>
      <c r="J38" s="60"/>
      <c r="K38" s="60"/>
      <c r="L38" s="60"/>
      <c r="M38" s="60"/>
      <c r="N38" s="38"/>
      <c r="O38" s="38"/>
      <c r="P38" s="6"/>
      <c r="Q38" s="9"/>
      <c r="R38" s="9"/>
    </row>
    <row r="39" spans="1:18" s="17" customFormat="1" ht="9.75" customHeight="1">
      <c r="A39" s="35"/>
      <c r="B39" s="35"/>
      <c r="C39" s="32"/>
      <c r="D39" s="33"/>
      <c r="E39" s="6"/>
      <c r="F39" s="6"/>
      <c r="G39" s="6"/>
      <c r="H39" s="34"/>
      <c r="I39" s="6"/>
      <c r="J39" s="9"/>
      <c r="K39" s="18"/>
      <c r="L39" s="33"/>
      <c r="M39" s="33"/>
      <c r="N39" s="9"/>
      <c r="O39" s="6"/>
      <c r="P39" s="9"/>
      <c r="Q39" s="9"/>
      <c r="R39" s="9"/>
    </row>
    <row r="40" spans="1:18" s="17" customFormat="1" ht="23.25" customHeight="1">
      <c r="A40" s="35"/>
      <c r="B40" s="35"/>
      <c r="C40" s="32"/>
      <c r="D40" s="33"/>
      <c r="E40" s="6"/>
      <c r="F40" s="6"/>
      <c r="G40" s="6"/>
      <c r="H40" s="34"/>
      <c r="I40" s="6"/>
      <c r="J40" s="9"/>
      <c r="K40" s="18"/>
      <c r="L40" s="33"/>
      <c r="M40" s="33"/>
      <c r="N40" s="9"/>
      <c r="O40" s="6"/>
      <c r="P40" s="9"/>
      <c r="Q40" s="9"/>
      <c r="R40" s="9"/>
    </row>
    <row r="41" spans="1:18" s="17" customFormat="1" ht="20.25" customHeight="1">
      <c r="A41" s="39"/>
      <c r="B41" s="39"/>
      <c r="C41" s="39"/>
      <c r="D41" s="40"/>
      <c r="E41" s="41"/>
      <c r="F41" s="41"/>
      <c r="G41" s="39"/>
      <c r="H41" s="39"/>
      <c r="I41" s="39"/>
      <c r="J41" s="42"/>
      <c r="K41" s="39"/>
      <c r="L41" s="39"/>
      <c r="M41" s="39"/>
      <c r="N41" s="39"/>
      <c r="O41" s="39"/>
      <c r="P41" s="39"/>
      <c r="Q41" s="39"/>
      <c r="R41" s="39"/>
    </row>
    <row r="42" spans="1:18" s="17" customFormat="1" ht="19.5" customHeight="1">
      <c r="A42" s="12"/>
      <c r="B42" s="12"/>
      <c r="C42" s="43"/>
      <c r="D42" s="44"/>
      <c r="E42" s="12"/>
      <c r="F42" s="12"/>
      <c r="G42" s="12"/>
      <c r="H42" s="12"/>
      <c r="I42" s="12"/>
      <c r="J42" s="45"/>
      <c r="K42" s="12"/>
      <c r="L42" s="68"/>
      <c r="M42" s="68"/>
      <c r="N42" s="68"/>
      <c r="O42" s="68"/>
      <c r="P42" s="12"/>
      <c r="Q42" s="12"/>
      <c r="R42" s="12"/>
    </row>
    <row r="43" spans="1:18" s="17" customFormat="1" ht="9.75" customHeight="1">
      <c r="A43" s="12"/>
      <c r="B43" s="12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12"/>
      <c r="R43" s="12"/>
    </row>
    <row r="44" spans="1:18" s="17" customFormat="1" ht="19.5" customHeight="1">
      <c r="A44" s="12"/>
      <c r="B44" s="12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12"/>
      <c r="R44" s="12"/>
    </row>
    <row r="45" spans="1:18" s="17" customFormat="1" ht="9.75" customHeight="1">
      <c r="A45" s="12"/>
      <c r="B45" s="12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12"/>
      <c r="R45" s="12"/>
    </row>
    <row r="46" spans="1:18" s="17" customFormat="1" ht="19.5" customHeight="1">
      <c r="A46" s="12"/>
      <c r="B46" s="12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12"/>
      <c r="R46" s="12"/>
    </row>
    <row r="47" spans="1:18" s="17" customFormat="1" ht="13.5" customHeight="1">
      <c r="A47" s="12"/>
      <c r="B47" s="12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12"/>
      <c r="R47" s="12"/>
    </row>
    <row r="48" spans="1:18" s="17" customFormat="1" ht="14.25">
      <c r="A48" s="12"/>
      <c r="B48" s="12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12"/>
      <c r="R48" s="12"/>
    </row>
    <row r="49" spans="1:18" s="17" customFormat="1" ht="1.5" customHeight="1">
      <c r="A49" s="12"/>
      <c r="B49" s="12"/>
      <c r="D49" s="46"/>
      <c r="J49" s="47"/>
      <c r="Q49" s="12"/>
      <c r="R49" s="12"/>
    </row>
    <row r="50" spans="1:18" s="17" customFormat="1" ht="14.25">
      <c r="A50" s="12"/>
      <c r="B50" s="12"/>
      <c r="C50" s="12"/>
      <c r="D50" s="44"/>
      <c r="E50" s="12"/>
      <c r="F50" s="12"/>
      <c r="G50" s="12"/>
      <c r="H50" s="12"/>
      <c r="I50" s="12"/>
      <c r="J50" s="45"/>
      <c r="K50" s="12"/>
      <c r="L50" s="12"/>
      <c r="M50" s="12"/>
      <c r="N50" s="12"/>
      <c r="O50" s="12"/>
      <c r="P50" s="12"/>
      <c r="Q50" s="12"/>
      <c r="R50" s="12"/>
    </row>
    <row r="51" spans="1:18" s="17" customFormat="1" ht="13.5" hidden="1">
      <c r="A51" s="12"/>
      <c r="B51" s="12"/>
      <c r="C51" s="12"/>
      <c r="D51" s="44"/>
      <c r="E51" s="12"/>
      <c r="F51" s="12"/>
      <c r="G51" s="12"/>
      <c r="H51" s="12"/>
      <c r="I51" s="12"/>
      <c r="J51" s="45"/>
      <c r="K51" s="12"/>
      <c r="L51" s="12"/>
      <c r="M51" s="12"/>
      <c r="N51" s="12"/>
      <c r="O51" s="12"/>
      <c r="P51" s="12"/>
      <c r="Q51" s="12"/>
      <c r="R51" s="12"/>
    </row>
    <row r="52" spans="1:18" s="17" customFormat="1" ht="13.5" hidden="1">
      <c r="A52" s="12"/>
      <c r="B52" s="12"/>
      <c r="C52" s="12"/>
      <c r="D52" s="44"/>
      <c r="E52" s="12"/>
      <c r="F52" s="12"/>
      <c r="G52" s="12"/>
      <c r="H52" s="12"/>
      <c r="I52" s="12"/>
      <c r="J52" s="45"/>
      <c r="K52" s="12"/>
      <c r="L52" s="12"/>
      <c r="M52" s="12"/>
      <c r="N52" s="12"/>
      <c r="O52" s="12"/>
      <c r="P52" s="12"/>
      <c r="Q52" s="12"/>
      <c r="R52" s="12"/>
    </row>
    <row r="53" spans="1:18" s="17" customFormat="1" ht="13.5" hidden="1">
      <c r="A53" s="12"/>
      <c r="B53" s="12"/>
      <c r="C53" s="12"/>
      <c r="D53" s="44"/>
      <c r="E53" s="12"/>
      <c r="F53" s="12"/>
      <c r="G53" s="12"/>
      <c r="H53" s="12"/>
      <c r="I53" s="12"/>
      <c r="J53" s="45"/>
      <c r="K53" s="12"/>
      <c r="L53" s="12"/>
      <c r="M53" s="12"/>
      <c r="N53" s="12"/>
      <c r="O53" s="12"/>
      <c r="P53" s="12"/>
      <c r="Q53" s="12"/>
      <c r="R53" s="12"/>
    </row>
    <row r="54" spans="1:18" s="17" customFormat="1" ht="13.5" hidden="1">
      <c r="A54" s="12"/>
      <c r="B54" s="12"/>
      <c r="C54" s="12"/>
      <c r="D54" s="44"/>
      <c r="E54" s="12"/>
      <c r="F54" s="12"/>
      <c r="G54" s="12"/>
      <c r="H54" s="12"/>
      <c r="I54" s="12"/>
      <c r="J54" s="45"/>
      <c r="K54" s="12"/>
      <c r="L54" s="12"/>
      <c r="M54" s="12"/>
      <c r="N54" s="12"/>
      <c r="O54" s="12"/>
      <c r="P54" s="12"/>
      <c r="Q54" s="12"/>
      <c r="R54" s="12"/>
    </row>
    <row r="55" spans="1:18" s="17" customFormat="1" ht="13.5" hidden="1">
      <c r="A55" s="12"/>
      <c r="B55" s="12"/>
      <c r="C55" s="12"/>
      <c r="D55" s="44"/>
      <c r="E55" s="12"/>
      <c r="F55" s="12"/>
      <c r="G55" s="12"/>
      <c r="H55" s="12"/>
      <c r="I55" s="12"/>
      <c r="J55" s="45"/>
      <c r="K55" s="12"/>
      <c r="L55" s="12"/>
      <c r="M55" s="12"/>
      <c r="N55" s="12"/>
      <c r="O55" s="12"/>
      <c r="P55" s="12"/>
      <c r="Q55" s="12"/>
      <c r="R55" s="12"/>
    </row>
    <row r="56" spans="1:18" s="17" customFormat="1" ht="13.5" hidden="1">
      <c r="A56" s="12"/>
      <c r="B56" s="12"/>
      <c r="C56" s="12"/>
      <c r="D56" s="44"/>
      <c r="E56" s="12"/>
      <c r="F56" s="12"/>
      <c r="G56" s="12"/>
      <c r="H56" s="12"/>
      <c r="I56" s="12"/>
      <c r="J56" s="45"/>
      <c r="K56" s="12"/>
      <c r="L56" s="12"/>
      <c r="M56" s="12"/>
      <c r="N56" s="12"/>
      <c r="O56" s="12"/>
      <c r="P56" s="12"/>
      <c r="Q56" s="12"/>
      <c r="R56" s="12"/>
    </row>
    <row r="57" spans="1:18" s="17" customFormat="1" ht="13.5" hidden="1">
      <c r="A57" s="12"/>
      <c r="B57" s="12"/>
      <c r="C57" s="12"/>
      <c r="D57" s="44"/>
      <c r="E57" s="12"/>
      <c r="F57" s="12"/>
      <c r="G57" s="12"/>
      <c r="H57" s="12"/>
      <c r="I57" s="12"/>
      <c r="J57" s="45"/>
      <c r="K57" s="12"/>
      <c r="L57" s="12"/>
      <c r="M57" s="12"/>
      <c r="N57" s="12"/>
      <c r="O57" s="12"/>
      <c r="P57" s="12"/>
      <c r="Q57" s="12"/>
      <c r="R57" s="12"/>
    </row>
    <row r="58" spans="1:18" s="17" customFormat="1" ht="13.5" hidden="1">
      <c r="A58" s="12"/>
      <c r="B58" s="12"/>
      <c r="C58" s="12"/>
      <c r="D58" s="44"/>
      <c r="E58" s="12"/>
      <c r="F58" s="12"/>
      <c r="G58" s="12"/>
      <c r="H58" s="12"/>
      <c r="I58" s="12"/>
      <c r="J58" s="45"/>
      <c r="K58" s="12"/>
      <c r="L58" s="12"/>
      <c r="M58" s="12"/>
      <c r="N58" s="12"/>
      <c r="O58" s="12"/>
      <c r="P58" s="12"/>
      <c r="Q58" s="12"/>
      <c r="R58" s="12"/>
    </row>
    <row r="59" spans="1:18" s="17" customFormat="1" ht="13.5" hidden="1">
      <c r="A59" s="12"/>
      <c r="B59" s="12"/>
      <c r="C59" s="12"/>
      <c r="D59" s="44"/>
      <c r="E59" s="12"/>
      <c r="F59" s="12"/>
      <c r="G59" s="12"/>
      <c r="H59" s="12"/>
      <c r="I59" s="12"/>
      <c r="J59" s="45"/>
      <c r="K59" s="12"/>
      <c r="L59" s="12"/>
      <c r="M59" s="12"/>
      <c r="N59" s="12"/>
      <c r="O59" s="12"/>
      <c r="P59" s="12"/>
      <c r="Q59" s="12"/>
      <c r="R59" s="12"/>
    </row>
    <row r="60" spans="1:18" s="17" customFormat="1" ht="13.5" hidden="1">
      <c r="A60" s="12"/>
      <c r="B60" s="12"/>
      <c r="C60" s="12"/>
      <c r="D60" s="44"/>
      <c r="E60" s="12"/>
      <c r="F60" s="12"/>
      <c r="G60" s="12"/>
      <c r="H60" s="12"/>
      <c r="I60" s="12"/>
      <c r="J60" s="45"/>
      <c r="K60" s="12"/>
      <c r="L60" s="12"/>
      <c r="M60" s="12"/>
      <c r="N60" s="12"/>
      <c r="O60" s="12"/>
      <c r="P60" s="12"/>
      <c r="Q60" s="12"/>
      <c r="R60" s="12"/>
    </row>
    <row r="61" spans="1:18" s="17" customFormat="1" ht="13.5" hidden="1">
      <c r="A61" s="12"/>
      <c r="B61" s="12"/>
      <c r="C61" s="12"/>
      <c r="D61" s="44"/>
      <c r="E61" s="12"/>
      <c r="F61" s="12"/>
      <c r="G61" s="12"/>
      <c r="H61" s="12"/>
      <c r="I61" s="12"/>
      <c r="J61" s="45"/>
      <c r="K61" s="12"/>
      <c r="L61" s="12"/>
      <c r="M61" s="12"/>
      <c r="N61" s="12"/>
      <c r="O61" s="12"/>
      <c r="P61" s="12"/>
      <c r="Q61" s="12"/>
      <c r="R61" s="12"/>
    </row>
    <row r="62" spans="1:18" s="17" customFormat="1" ht="13.5" hidden="1">
      <c r="A62" s="12"/>
      <c r="B62" s="12"/>
      <c r="C62" s="12"/>
      <c r="D62" s="44"/>
      <c r="E62" s="12"/>
      <c r="F62" s="12"/>
      <c r="G62" s="12"/>
      <c r="H62" s="12"/>
      <c r="I62" s="12"/>
      <c r="J62" s="45"/>
      <c r="K62" s="12"/>
      <c r="L62" s="12"/>
      <c r="M62" s="12"/>
      <c r="N62" s="12"/>
      <c r="O62" s="12"/>
      <c r="P62" s="12"/>
      <c r="Q62" s="12"/>
      <c r="R62" s="12"/>
    </row>
    <row r="63" spans="1:18" s="17" customFormat="1" ht="13.5" hidden="1">
      <c r="A63" s="12"/>
      <c r="B63" s="12"/>
      <c r="C63" s="12"/>
      <c r="D63" s="44"/>
      <c r="E63" s="12"/>
      <c r="F63" s="12"/>
      <c r="G63" s="12"/>
      <c r="H63" s="12"/>
      <c r="I63" s="12"/>
      <c r="J63" s="45"/>
      <c r="K63" s="12"/>
      <c r="L63" s="12"/>
      <c r="M63" s="12"/>
      <c r="N63" s="12"/>
      <c r="O63" s="12"/>
      <c r="P63" s="12"/>
      <c r="Q63" s="12"/>
      <c r="R63" s="12"/>
    </row>
    <row r="64" spans="1:18" s="17" customFormat="1" ht="13.5" hidden="1">
      <c r="A64" s="12"/>
      <c r="B64" s="12"/>
      <c r="C64" s="12"/>
      <c r="D64" s="44"/>
      <c r="E64" s="12"/>
      <c r="F64" s="12"/>
      <c r="G64" s="12"/>
      <c r="H64" s="12"/>
      <c r="I64" s="12"/>
      <c r="J64" s="45"/>
      <c r="K64" s="12"/>
      <c r="L64" s="12"/>
      <c r="M64" s="12"/>
      <c r="N64" s="12"/>
      <c r="O64" s="12"/>
      <c r="P64" s="12"/>
      <c r="Q64" s="12"/>
      <c r="R64" s="12"/>
    </row>
    <row r="65" spans="1:18" s="17" customFormat="1" ht="13.5" hidden="1">
      <c r="A65" s="12"/>
      <c r="B65" s="12"/>
      <c r="C65" s="12"/>
      <c r="D65" s="44"/>
      <c r="E65" s="12"/>
      <c r="F65" s="12"/>
      <c r="G65" s="12"/>
      <c r="H65" s="12"/>
      <c r="I65" s="12"/>
      <c r="J65" s="45"/>
      <c r="K65" s="12"/>
      <c r="L65" s="12"/>
      <c r="M65" s="12"/>
      <c r="N65" s="12"/>
      <c r="O65" s="12"/>
      <c r="P65" s="12"/>
      <c r="Q65" s="12"/>
      <c r="R65" s="12"/>
    </row>
    <row r="66" spans="1:18" s="17" customFormat="1" ht="13.5" hidden="1">
      <c r="A66" s="12"/>
      <c r="B66" s="12"/>
      <c r="C66" s="12"/>
      <c r="D66" s="44"/>
      <c r="E66" s="12"/>
      <c r="F66" s="12"/>
      <c r="G66" s="12"/>
      <c r="H66" s="12"/>
      <c r="I66" s="12"/>
      <c r="J66" s="45"/>
      <c r="K66" s="12"/>
      <c r="L66" s="12"/>
      <c r="M66" s="12"/>
      <c r="N66" s="12"/>
      <c r="O66" s="12"/>
      <c r="P66" s="12"/>
      <c r="Q66" s="12"/>
      <c r="R66" s="12"/>
    </row>
    <row r="67" spans="1:18" s="17" customFormat="1" ht="13.5" hidden="1">
      <c r="A67" s="12"/>
      <c r="B67" s="12"/>
      <c r="C67" s="12"/>
      <c r="D67" s="44"/>
      <c r="E67" s="12"/>
      <c r="F67" s="12"/>
      <c r="G67" s="12"/>
      <c r="H67" s="12"/>
      <c r="I67" s="12"/>
      <c r="J67" s="45"/>
      <c r="K67" s="12"/>
      <c r="L67" s="12"/>
      <c r="M67" s="12"/>
      <c r="N67" s="12"/>
      <c r="O67" s="12"/>
      <c r="P67" s="12"/>
      <c r="Q67" s="12"/>
      <c r="R67" s="12"/>
    </row>
    <row r="68" ht="12" customHeight="1"/>
    <row r="69" ht="44.25" customHeight="1" hidden="1"/>
    <row r="70" ht="1.5" customHeight="1" hidden="1"/>
    <row r="71" ht="13.5" hidden="1"/>
    <row r="72" ht="13.5" hidden="1"/>
    <row r="73" ht="13.5" hidden="1"/>
  </sheetData>
  <sheetProtection password="CC0D" sheet="1" objects="1" scenarios="1" formatCells="0" selectLockedCells="1"/>
  <mergeCells count="38">
    <mergeCell ref="L42:O42"/>
    <mergeCell ref="E38:M38"/>
    <mergeCell ref="C43:P48"/>
    <mergeCell ref="B2:C2"/>
    <mergeCell ref="H17:K17"/>
    <mergeCell ref="O17:R17"/>
    <mergeCell ref="E5:I5"/>
    <mergeCell ref="L5:P5"/>
    <mergeCell ref="E7:F7"/>
    <mergeCell ref="L7:M7"/>
    <mergeCell ref="E9:F9"/>
    <mergeCell ref="L9:M9"/>
    <mergeCell ref="E11:F11"/>
    <mergeCell ref="L11:M11"/>
    <mergeCell ref="E13:F13"/>
    <mergeCell ref="L13:M13"/>
    <mergeCell ref="E15:F15"/>
    <mergeCell ref="L15:M15"/>
    <mergeCell ref="E34:P34"/>
    <mergeCell ref="E36:M36"/>
    <mergeCell ref="E25:F25"/>
    <mergeCell ref="L25:M25"/>
    <mergeCell ref="E29:F29"/>
    <mergeCell ref="L29:M29"/>
    <mergeCell ref="E26:F26"/>
    <mergeCell ref="L26:M26"/>
    <mergeCell ref="E27:F27"/>
    <mergeCell ref="L27:M27"/>
    <mergeCell ref="C18:F18"/>
    <mergeCell ref="H18:M18"/>
    <mergeCell ref="E31:F31"/>
    <mergeCell ref="L31:M31"/>
    <mergeCell ref="E20:F20"/>
    <mergeCell ref="L20:M20"/>
    <mergeCell ref="E23:F23"/>
    <mergeCell ref="L23:M23"/>
    <mergeCell ref="E21:F21"/>
    <mergeCell ref="L21:M21"/>
  </mergeCells>
  <dataValidations count="4">
    <dataValidation type="list" allowBlank="1" showInputMessage="1" showErrorMessage="1" sqref="E15 L15">
      <formula1>回数</formula1>
    </dataValidation>
    <dataValidation type="whole" operator="lessThanOrEqual" allowBlank="1" showInputMessage="1" showErrorMessage="1" errorTitle="ボーナス加算額に誤りがあります！" error="ボーナス加算額合計がクレジット元金の50%を超えています。ボーナス加算額を修正してください。" sqref="L17">
      <formula1>L11/2/L20/1000</formula1>
    </dataValidation>
    <dataValidation operator="lessThanOrEqual" allowBlank="1" showInputMessage="1" showErrorMessage="1" errorTitle="ボーナス加算額に誤りがあります！" error="ボーナス加算額合計がクレジット元金の50%を超えています。ボーナス加算額を修正してください。" sqref="F17 M17"/>
    <dataValidation type="whole" operator="lessThanOrEqual" allowBlank="1" showInputMessage="1" showErrorMessage="1" errorTitle="ボーナス加算額に誤りがあります！" error="ボーナス加算額合計がクレジット元金の50%を超えています。ボーナス加算額を修正してください。" sqref="E17">
      <formula1>E11/2/E20/1000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5" sqref="A5:IV5"/>
    </sheetView>
  </sheetViews>
  <sheetFormatPr defaultColWidth="9.00390625" defaultRowHeight="13.5"/>
  <cols>
    <col min="1" max="16384" width="8.875" style="0" customWidth="1"/>
  </cols>
  <sheetData>
    <row r="1" ht="13.5">
      <c r="A1" t="s">
        <v>20</v>
      </c>
    </row>
    <row r="2" ht="13.5">
      <c r="A2">
        <v>6</v>
      </c>
    </row>
    <row r="3" ht="13.5">
      <c r="A3">
        <v>12</v>
      </c>
    </row>
    <row r="4" ht="13.5">
      <c r="A4">
        <v>18</v>
      </c>
    </row>
    <row r="5" ht="13.5">
      <c r="A5">
        <v>24</v>
      </c>
    </row>
    <row r="6" ht="13.5">
      <c r="A6">
        <v>30</v>
      </c>
    </row>
    <row r="7" ht="13.5">
      <c r="A7">
        <v>36</v>
      </c>
    </row>
    <row r="8" ht="13.5">
      <c r="A8">
        <v>42</v>
      </c>
    </row>
    <row r="9" ht="13.5">
      <c r="A9">
        <v>48</v>
      </c>
    </row>
    <row r="10" ht="13.5">
      <c r="A10">
        <v>54</v>
      </c>
    </row>
    <row r="11" ht="13.5">
      <c r="A11">
        <v>60</v>
      </c>
    </row>
    <row r="12" ht="13.5">
      <c r="A12">
        <v>66</v>
      </c>
    </row>
    <row r="13" ht="13.5">
      <c r="A13">
        <v>72</v>
      </c>
    </row>
    <row r="14" ht="13.5">
      <c r="A14">
        <v>78</v>
      </c>
    </row>
    <row r="15" ht="13.5">
      <c r="A15">
        <v>84</v>
      </c>
    </row>
    <row r="16" ht="13.5">
      <c r="A16">
        <v>90</v>
      </c>
    </row>
    <row r="17" ht="13.5">
      <c r="A17">
        <v>96</v>
      </c>
    </row>
    <row r="18" ht="13.5">
      <c r="A18">
        <v>102</v>
      </c>
    </row>
    <row r="19" ht="13.5">
      <c r="A19">
        <v>108</v>
      </c>
    </row>
    <row r="20" ht="13.5">
      <c r="A20">
        <v>114</v>
      </c>
    </row>
    <row r="21" ht="13.5">
      <c r="A21">
        <v>120</v>
      </c>
    </row>
    <row r="22" ht="13.5">
      <c r="A22">
        <v>132</v>
      </c>
    </row>
    <row r="23" ht="13.5">
      <c r="A23">
        <v>144</v>
      </c>
    </row>
    <row r="24" ht="13.5">
      <c r="A24">
        <v>156</v>
      </c>
    </row>
    <row r="25" ht="13.5">
      <c r="A25">
        <v>168</v>
      </c>
    </row>
    <row r="26" ht="13.5">
      <c r="A26">
        <v>180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株式会社オリエントコーポレーション</dc:creator>
  <cp:keywords/>
  <dc:description/>
  <cp:lastModifiedBy>HP Customer</cp:lastModifiedBy>
  <cp:lastPrinted>2011-02-07T04:52:00Z</cp:lastPrinted>
  <dcterms:created xsi:type="dcterms:W3CDTF">2007-06-07T03:18:25Z</dcterms:created>
  <dcterms:modified xsi:type="dcterms:W3CDTF">2011-07-04T06:06:08Z</dcterms:modified>
  <cp:category/>
  <cp:version/>
  <cp:contentType/>
  <cp:contentStatus/>
</cp:coreProperties>
</file>